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kaltire-my.sharepoint.com/personal/maria_marin_kaltire_com/Documents/1 M MARIN/200116CFAR_OTROS/TOTTO/"/>
    </mc:Choice>
  </mc:AlternateContent>
  <xr:revisionPtr revIDLastSave="526" documentId="11_1E52F97D6B9D3F93BD5874584143513859D492AA" xr6:coauthVersionLast="47" xr6:coauthVersionMax="47" xr10:uidLastSave="{03F7008D-C8FC-4F33-B8B8-07807D4A029C}"/>
  <bookViews>
    <workbookView xWindow="-28920" yWindow="-120" windowWidth="29040" windowHeight="15840" xr2:uid="{00000000-000D-0000-FFFF-FFFF00000000}"/>
  </bookViews>
  <sheets>
    <sheet name="TOT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H15" i="1"/>
  <c r="I15" i="1" s="1"/>
  <c r="J15" i="1" s="1"/>
  <c r="H14" i="1"/>
  <c r="I14" i="1" s="1"/>
  <c r="J14" i="1" s="1"/>
  <c r="H13" i="1"/>
  <c r="I13" i="1" s="1"/>
  <c r="J13" i="1" s="1"/>
  <c r="H12" i="1"/>
  <c r="H11" i="1"/>
  <c r="I11" i="1" s="1"/>
  <c r="I12" i="1" l="1"/>
  <c r="J11" i="1"/>
  <c r="J12" i="1" l="1"/>
  <c r="H10" i="1" l="1"/>
  <c r="I10" i="1" s="1"/>
  <c r="J10" i="1" s="1"/>
  <c r="H9" i="1" l="1"/>
  <c r="I9" i="1" s="1"/>
  <c r="J9" i="1" s="1"/>
  <c r="H8" i="1"/>
  <c r="I8" i="1" s="1"/>
  <c r="J8" i="1" s="1"/>
  <c r="H7" i="1"/>
  <c r="I7" i="1" s="1"/>
  <c r="J7" i="1" s="1"/>
  <c r="H6" i="1" l="1"/>
  <c r="I6" i="1" s="1"/>
  <c r="J6" i="1" s="1"/>
  <c r="H3" i="1"/>
  <c r="I3" i="1" s="1"/>
  <c r="J3" i="1" s="1"/>
  <c r="H4" i="1"/>
  <c r="I4" i="1" s="1"/>
  <c r="J4" i="1" s="1"/>
  <c r="H5" i="1"/>
  <c r="I5" i="1" s="1"/>
  <c r="J5" i="1" s="1"/>
  <c r="H2" i="1"/>
  <c r="H16" i="1" s="1"/>
  <c r="I2" i="1" l="1"/>
  <c r="I16" i="1" s="1"/>
  <c r="J2" i="1" l="1"/>
  <c r="J16" i="1" s="1"/>
</calcChain>
</file>

<file path=xl/sharedStrings.xml><?xml version="1.0" encoding="utf-8"?>
<sst xmlns="http://schemas.openxmlformats.org/spreadsheetml/2006/main" count="97" uniqueCount="57">
  <si>
    <t>N°</t>
  </si>
  <si>
    <t>ARTICULO</t>
  </si>
  <si>
    <t>CANTIDAD</t>
  </si>
  <si>
    <t>FOTO</t>
  </si>
  <si>
    <t>PRECIO</t>
  </si>
  <si>
    <t>IVA</t>
  </si>
  <si>
    <t>TOTAL</t>
  </si>
  <si>
    <t>COLOR</t>
  </si>
  <si>
    <t>NEGRO</t>
  </si>
  <si>
    <t>REFERENCIA</t>
  </si>
  <si>
    <t>ARMANDO BELEÑO</t>
  </si>
  <si>
    <t>JOHANIS BUELVAS</t>
  </si>
  <si>
    <t>TRABAJADOR</t>
  </si>
  <si>
    <t>JOHNNY GUERRERO</t>
  </si>
  <si>
    <t>BOLSO ARLET</t>
  </si>
  <si>
    <t>MA02ARL002-22200-N01</t>
  </si>
  <si>
    <t>ET05IND012-2320-G2KXL</t>
  </si>
  <si>
    <t>TULA LAKE</t>
  </si>
  <si>
    <t>G2K</t>
  </si>
  <si>
    <t>LILIBETH TOCORA</t>
  </si>
  <si>
    <t>BOLSO CUTARA</t>
  </si>
  <si>
    <t>6JS-BLOCKFLO</t>
  </si>
  <si>
    <t>MA02ECO002-23160-6JS</t>
  </si>
  <si>
    <t>MALETA DE VIAJE 360 TRAVEL LITE S</t>
  </si>
  <si>
    <t>ET17TVL001-2320-N01</t>
  </si>
  <si>
    <t>MORRAL ADELAIDE 3 2.0</t>
  </si>
  <si>
    <t>MA04ADE003-23200-N01</t>
  </si>
  <si>
    <t>STEFANI VERGARA</t>
  </si>
  <si>
    <t>DISPONIBLE</t>
  </si>
  <si>
    <t>BILLETERA PARA MUJER DONATA 2.0 MEDIANA ROJA</t>
  </si>
  <si>
    <t>ROJA</t>
  </si>
  <si>
    <t>MA04IND633-2320G-Z3G</t>
  </si>
  <si>
    <t>ALDAIR PEREZ</t>
  </si>
  <si>
    <t>MA04CMP002-2220F-N01</t>
  </si>
  <si>
    <t>MORRAL PLAINE</t>
  </si>
  <si>
    <t>SUB TOTAL</t>
  </si>
  <si>
    <t>MORRAL BUNKER PACK 4.0</t>
  </si>
  <si>
    <t>AC51IND845-2020E-SEG</t>
  </si>
  <si>
    <t>MA02IND701-21200-N01</t>
  </si>
  <si>
    <t>BOLSO FATIMA</t>
  </si>
  <si>
    <t>LIZETH BARROS</t>
  </si>
  <si>
    <t>GRIS</t>
  </si>
  <si>
    <t>BOLSO P TABLET PASTIZAL</t>
  </si>
  <si>
    <t>MA02IND661-2120Q-N01</t>
  </si>
  <si>
    <t>CHARLYS SANCHEZ</t>
  </si>
  <si>
    <t>P2X CHERRY BLOSSOM</t>
  </si>
  <si>
    <t>MORRAL P TABLET Y PC CAMBRI</t>
  </si>
  <si>
    <t>MA04KLA003-2320G-P2X</t>
  </si>
  <si>
    <t>CAROLINA GONZALEZ</t>
  </si>
  <si>
    <t>MARIA MARIN</t>
  </si>
  <si>
    <t>ET17TRL001-2210-N01</t>
  </si>
  <si>
    <t>MALETA DE VIAJE 360 TRAVELER S</t>
  </si>
  <si>
    <t>CENTRO DE COSTO</t>
  </si>
  <si>
    <t>CO_1694 Finance &amp; IT</t>
  </si>
  <si>
    <t>CO_1692 Human Resources</t>
  </si>
  <si>
    <t>CO_1693 Warehouse &amp; Logistic</t>
  </si>
  <si>
    <t>CO_1612 Carbones del Cerrejon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</si>
</sst>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2" fontId="0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2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1" xfId="2" applyNumberFormat="1" applyFont="1" applyBorder="1" applyAlignment="1">
      <alignment horizontal="center" vertical="center"/>
    </xf>
    <xf numFmtId="0" fontId="2" fillId="0" borderId="0" xfId="0" applyFont="1"/>
    <xf numFmtId="42" fontId="2" fillId="0" borderId="0" xfId="0" applyNumberFormat="1" applyFont="1"/>
    <xf numFmtId="42" fontId="2" fillId="2" borderId="0" xfId="0" applyNumberFormat="1" applyFont="1" applyFill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10" fontId="0" fillId="0" borderId="0" xfId="0" applyNumberFormat="1"/>
  </cellXfs>
  <cellStyles count="3">
    <cellStyle name="Moneda" xfId="2" builtinId="4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444500</xdr:colOff>
      <xdr:row>2</xdr:row>
      <xdr:rowOff>133350</xdr:rowOff>
    </xdr:from>
    <xdr:to>
      <xdr:col>5</xdr:col>
      <xdr:colOff>1398978</xdr:colOff>
      <xdr:row>2</xdr:row>
      <xdr:rowOff>1209675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5FF34B96-C9FB-135C-7087-5F7A66AF33C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761"/>
        <a:stretch/>
      </xdr:blipFill>
      <xdr:spPr>
        <a:xfrm>
          <a:off x="4451350" y="1587500"/>
          <a:ext cx="951303" cy="1079500"/>
        </a:xfrm>
        <a:prstGeom prst="rect">
          <a:avLst/>
        </a:prstGeom>
      </xdr:spPr>
    </xdr:pic>
    <xdr:clientData/>
  </xdr:twoCellAnchor>
  <xdr:twoCellAnchor editAs="oneCell">
    <xdr:from>
      <xdr:col>5</xdr:col>
      <xdr:colOff>266701</xdr:colOff>
      <xdr:row>3</xdr:row>
      <xdr:rowOff>70002</xdr:rowOff>
    </xdr:from>
    <xdr:to>
      <xdr:col>5</xdr:col>
      <xdr:colOff>1762126</xdr:colOff>
      <xdr:row>3</xdr:row>
      <xdr:rowOff>1209990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D94E9CA5-E038-FD76-1F03-3794FE09B9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73551" y="4064152"/>
          <a:ext cx="1498600" cy="1143163"/>
        </a:xfrm>
        <a:prstGeom prst="rect">
          <a:avLst/>
        </a:prstGeom>
      </xdr:spPr>
    </xdr:pic>
    <xdr:clientData/>
  </xdr:twoCellAnchor>
  <xdr:twoCellAnchor editAs="oneCell">
    <xdr:from>
      <xdr:col>5</xdr:col>
      <xdr:colOff>622301</xdr:colOff>
      <xdr:row>4</xdr:row>
      <xdr:rowOff>65874</xdr:rowOff>
    </xdr:from>
    <xdr:to>
      <xdr:col>5</xdr:col>
      <xdr:colOff>1371600</xdr:colOff>
      <xdr:row>4</xdr:row>
      <xdr:rowOff>1206838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1C367CB2-3E35-CD87-F2BA-C9F8EEF370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29151" y="7870024"/>
          <a:ext cx="749299" cy="1144139"/>
        </a:xfrm>
        <a:prstGeom prst="rect">
          <a:avLst/>
        </a:prstGeom>
      </xdr:spPr>
    </xdr:pic>
    <xdr:clientData/>
  </xdr:twoCellAnchor>
  <xdr:twoCellAnchor editAs="oneCell">
    <xdr:from>
      <xdr:col>5</xdr:col>
      <xdr:colOff>469900</xdr:colOff>
      <xdr:row>5</xdr:row>
      <xdr:rowOff>123648</xdr:rowOff>
    </xdr:from>
    <xdr:to>
      <xdr:col>5</xdr:col>
      <xdr:colOff>1228725</xdr:colOff>
      <xdr:row>5</xdr:row>
      <xdr:rowOff>1239642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286EECA3-9B6D-CA56-CCB8-B2B9CA6096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476750" y="11737798"/>
          <a:ext cx="762000" cy="1115994"/>
        </a:xfrm>
        <a:prstGeom prst="rect">
          <a:avLst/>
        </a:prstGeom>
      </xdr:spPr>
    </xdr:pic>
    <xdr:clientData/>
  </xdr:twoCellAnchor>
  <xdr:twoCellAnchor editAs="oneCell">
    <xdr:from>
      <xdr:col>5</xdr:col>
      <xdr:colOff>320675</xdr:colOff>
      <xdr:row>7</xdr:row>
      <xdr:rowOff>82550</xdr:rowOff>
    </xdr:from>
    <xdr:to>
      <xdr:col>5</xdr:col>
      <xdr:colOff>1666875</xdr:colOff>
      <xdr:row>7</xdr:row>
      <xdr:rowOff>1171907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72B6628-90FE-E444-96FB-9A8CD88BB3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321175" y="9131300"/>
          <a:ext cx="1343025" cy="1086182"/>
        </a:xfrm>
        <a:prstGeom prst="rect">
          <a:avLst/>
        </a:prstGeom>
      </xdr:spPr>
    </xdr:pic>
    <xdr:clientData/>
  </xdr:twoCellAnchor>
  <xdr:twoCellAnchor editAs="oneCell">
    <xdr:from>
      <xdr:col>5</xdr:col>
      <xdr:colOff>533400</xdr:colOff>
      <xdr:row>1</xdr:row>
      <xdr:rowOff>127001</xdr:rowOff>
    </xdr:from>
    <xdr:to>
      <xdr:col>5</xdr:col>
      <xdr:colOff>1316930</xdr:colOff>
      <xdr:row>1</xdr:row>
      <xdr:rowOff>1168401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D93C30D-71DF-29C6-8F1B-FF3D4E76B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540250" y="311151"/>
          <a:ext cx="783530" cy="1041400"/>
        </a:xfrm>
        <a:prstGeom prst="rect">
          <a:avLst/>
        </a:prstGeom>
      </xdr:spPr>
    </xdr:pic>
    <xdr:clientData/>
  </xdr:twoCellAnchor>
  <xdr:twoCellAnchor editAs="oneCell">
    <xdr:from>
      <xdr:col>5</xdr:col>
      <xdr:colOff>368300</xdr:colOff>
      <xdr:row>8</xdr:row>
      <xdr:rowOff>130175</xdr:rowOff>
    </xdr:from>
    <xdr:to>
      <xdr:col>5</xdr:col>
      <xdr:colOff>1450783</xdr:colOff>
      <xdr:row>8</xdr:row>
      <xdr:rowOff>1571625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1098969-B2C3-9DE4-2549-E8BD768574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368800" y="10445750"/>
          <a:ext cx="1082483" cy="1438275"/>
        </a:xfrm>
        <a:prstGeom prst="rect">
          <a:avLst/>
        </a:prstGeom>
      </xdr:spPr>
    </xdr:pic>
    <xdr:clientData/>
  </xdr:twoCellAnchor>
  <xdr:twoCellAnchor editAs="oneCell">
    <xdr:from>
      <xdr:col>5</xdr:col>
      <xdr:colOff>552452</xdr:colOff>
      <xdr:row>9</xdr:row>
      <xdr:rowOff>177800</xdr:rowOff>
    </xdr:from>
    <xdr:to>
      <xdr:col>5</xdr:col>
      <xdr:colOff>1311276</xdr:colOff>
      <xdr:row>9</xdr:row>
      <xdr:rowOff>1092919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7B3BE438-2A7A-6028-1F48-E9F5AF25DD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552952" y="12179300"/>
          <a:ext cx="758824" cy="918294"/>
        </a:xfrm>
        <a:prstGeom prst="rect">
          <a:avLst/>
        </a:prstGeom>
      </xdr:spPr>
    </xdr:pic>
    <xdr:clientData/>
  </xdr:twoCellAnchor>
  <xdr:twoCellAnchor editAs="oneCell">
    <xdr:from>
      <xdr:col>5</xdr:col>
      <xdr:colOff>415974</xdr:colOff>
      <xdr:row>6</xdr:row>
      <xdr:rowOff>120650</xdr:rowOff>
    </xdr:from>
    <xdr:to>
      <xdr:col>5</xdr:col>
      <xdr:colOff>1370372</xdr:colOff>
      <xdr:row>6</xdr:row>
      <xdr:rowOff>1104901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4F69733-A76F-5D36-C8B2-178FE4DB1B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416474" y="6635750"/>
          <a:ext cx="954398" cy="984251"/>
        </a:xfrm>
        <a:prstGeom prst="rect">
          <a:avLst/>
        </a:prstGeom>
      </xdr:spPr>
    </xdr:pic>
    <xdr:clientData/>
  </xdr:twoCellAnchor>
  <xdr:twoCellAnchor editAs="oneCell">
    <xdr:from>
      <xdr:col>5</xdr:col>
      <xdr:colOff>495300</xdr:colOff>
      <xdr:row>10</xdr:row>
      <xdr:rowOff>120650</xdr:rowOff>
    </xdr:from>
    <xdr:to>
      <xdr:col>5</xdr:col>
      <xdr:colOff>1590675</xdr:colOff>
      <xdr:row>10</xdr:row>
      <xdr:rowOff>1230302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25E9DF57-DA7D-5D81-5106-FA248F02A2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502150" y="13423900"/>
          <a:ext cx="1092200" cy="1106477"/>
        </a:xfrm>
        <a:prstGeom prst="rect">
          <a:avLst/>
        </a:prstGeom>
      </xdr:spPr>
    </xdr:pic>
    <xdr:clientData/>
  </xdr:twoCellAnchor>
  <xdr:twoCellAnchor editAs="oneCell">
    <xdr:from>
      <xdr:col>5</xdr:col>
      <xdr:colOff>565151</xdr:colOff>
      <xdr:row>12</xdr:row>
      <xdr:rowOff>76200</xdr:rowOff>
    </xdr:from>
    <xdr:to>
      <xdr:col>5</xdr:col>
      <xdr:colOff>1352551</xdr:colOff>
      <xdr:row>12</xdr:row>
      <xdr:rowOff>1217262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3B8987DC-DF3D-257A-B544-B3CB7BFB6B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572001" y="15919450"/>
          <a:ext cx="787400" cy="1141062"/>
        </a:xfrm>
        <a:prstGeom prst="rect">
          <a:avLst/>
        </a:prstGeom>
      </xdr:spPr>
    </xdr:pic>
    <xdr:clientData/>
  </xdr:twoCellAnchor>
  <xdr:twoCellAnchor editAs="oneCell">
    <xdr:from>
      <xdr:col>5</xdr:col>
      <xdr:colOff>514351</xdr:colOff>
      <xdr:row>11</xdr:row>
      <xdr:rowOff>95250</xdr:rowOff>
    </xdr:from>
    <xdr:to>
      <xdr:col>5</xdr:col>
      <xdr:colOff>1409700</xdr:colOff>
      <xdr:row>11</xdr:row>
      <xdr:rowOff>1246808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1CB5C739-7AD0-9F71-33F7-846388F1ED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521201" y="14668500"/>
          <a:ext cx="895349" cy="1148383"/>
        </a:xfrm>
        <a:prstGeom prst="rect">
          <a:avLst/>
        </a:prstGeom>
      </xdr:spPr>
    </xdr:pic>
    <xdr:clientData/>
  </xdr:twoCellAnchor>
  <xdr:oneCellAnchor>
    <xdr:from>
      <xdr:col>5</xdr:col>
      <xdr:colOff>469900</xdr:colOff>
      <xdr:row>13</xdr:row>
      <xdr:rowOff>123648</xdr:rowOff>
    </xdr:from>
    <xdr:ext cx="755650" cy="1115994"/>
    <xdr:pic>
      <xdr:nvPicPr>
        <xdr:cNvPr id="8" name="Imagen 7">
          <a:extLst>
            <a:ext uri="{FF2B5EF4-FFF2-40B4-BE49-F238E27FC236}">
              <a16:creationId xmlns:a16="http://schemas.microsoft.com/office/drawing/2014/main" id="{8D427C91-E920-4C11-A169-CE245A8DAA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476750" y="5387798"/>
          <a:ext cx="755650" cy="1115994"/>
        </a:xfrm>
        <a:prstGeom prst="rect">
          <a:avLst/>
        </a:prstGeom>
      </xdr:spPr>
    </xdr:pic>
    <xdr:clientData/>
  </xdr:oneCellAnchor>
  <xdr:twoCellAnchor editAs="oneCell">
    <xdr:from>
      <xdr:col>5</xdr:col>
      <xdr:colOff>590551</xdr:colOff>
      <xdr:row>14</xdr:row>
      <xdr:rowOff>151715</xdr:rowOff>
    </xdr:from>
    <xdr:to>
      <xdr:col>5</xdr:col>
      <xdr:colOff>1200150</xdr:colOff>
      <xdr:row>14</xdr:row>
      <xdr:rowOff>1191213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9A4CEE3E-A2DE-14CF-76FD-EFF50CFAA7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591051" y="17258615"/>
          <a:ext cx="609599" cy="1039498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"/>
  <sheetViews>
    <sheetView showGridLines="0" tabSelected="1" workbookViewId="0">
      <selection activeCell="K4" sqref="K4"/>
    </sheetView>
  </sheetViews>
  <sheetFormatPr baseColWidth="10" defaultRowHeight="14.5" x14ac:dyDescent="0.35"/>
  <cols>
    <col min="1" max="1" width="3.1796875" bestFit="1" customWidth="1"/>
    <col min="2" max="2" width="10.90625" style="10"/>
    <col min="4" max="4" width="21.453125" bestFit="1" customWidth="1"/>
    <col min="6" max="6" width="28.54296875" customWidth="1"/>
    <col min="7" max="7" width="12.54296875" bestFit="1" customWidth="1"/>
    <col min="8" max="8" width="11.54296875" bestFit="1" customWidth="1"/>
    <col min="9" max="9" width="12.54296875" bestFit="1" customWidth="1"/>
    <col min="10" max="10" width="12.54296875" customWidth="1"/>
    <col min="11" max="11" width="18" style="10" bestFit="1" customWidth="1"/>
    <col min="12" max="12" width="27.08984375" style="10" bestFit="1" customWidth="1"/>
    <col min="16" max="16" width="12.7265625" bestFit="1" customWidth="1"/>
  </cols>
  <sheetData>
    <row r="1" spans="1:16" x14ac:dyDescent="0.35">
      <c r="A1" s="1" t="s">
        <v>0</v>
      </c>
      <c r="B1" s="1" t="s">
        <v>1</v>
      </c>
      <c r="C1" s="1" t="s">
        <v>7</v>
      </c>
      <c r="D1" s="1" t="s">
        <v>9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35</v>
      </c>
      <c r="J1" s="1" t="s">
        <v>6</v>
      </c>
      <c r="K1" s="1" t="s">
        <v>12</v>
      </c>
      <c r="L1" s="1" t="s">
        <v>52</v>
      </c>
    </row>
    <row r="2" spans="1:16" ht="100" customHeight="1" x14ac:dyDescent="0.35">
      <c r="A2" s="3">
        <v>1</v>
      </c>
      <c r="B2" s="5" t="s">
        <v>34</v>
      </c>
      <c r="C2" s="2" t="s">
        <v>8</v>
      </c>
      <c r="D2" s="17" t="s">
        <v>33</v>
      </c>
      <c r="E2" s="2">
        <v>2</v>
      </c>
      <c r="F2" s="3"/>
      <c r="G2" s="4">
        <v>129300</v>
      </c>
      <c r="H2" s="4">
        <f>G2*19%</f>
        <v>24567</v>
      </c>
      <c r="I2" s="4">
        <f>G2+H2</f>
        <v>153867</v>
      </c>
      <c r="J2" s="4">
        <f>I2*E2</f>
        <v>307734</v>
      </c>
      <c r="K2" s="3" t="s">
        <v>13</v>
      </c>
      <c r="L2" s="3" t="s">
        <v>53</v>
      </c>
      <c r="M2" t="s">
        <v>28</v>
      </c>
    </row>
    <row r="3" spans="1:16" ht="100" customHeight="1" x14ac:dyDescent="0.35">
      <c r="A3" s="3">
        <v>2</v>
      </c>
      <c r="B3" s="2" t="s">
        <v>14</v>
      </c>
      <c r="C3" s="2" t="s">
        <v>8</v>
      </c>
      <c r="D3" s="6" t="s">
        <v>15</v>
      </c>
      <c r="E3" s="2">
        <v>1</v>
      </c>
      <c r="F3" s="3"/>
      <c r="G3" s="4">
        <v>88400</v>
      </c>
      <c r="H3" s="4">
        <f t="shared" ref="H3:H7" si="0">G3*19%</f>
        <v>16796</v>
      </c>
      <c r="I3" s="4">
        <f t="shared" ref="I3:I7" si="1">G3+H3</f>
        <v>105196</v>
      </c>
      <c r="J3" s="4">
        <f>I3*E3</f>
        <v>105196</v>
      </c>
      <c r="K3" s="3" t="s">
        <v>13</v>
      </c>
      <c r="L3" s="3" t="s">
        <v>53</v>
      </c>
      <c r="M3" t="s">
        <v>28</v>
      </c>
    </row>
    <row r="4" spans="1:16" ht="100" customHeight="1" x14ac:dyDescent="0.35">
      <c r="A4" s="3">
        <v>3</v>
      </c>
      <c r="B4" s="7" t="s">
        <v>17</v>
      </c>
      <c r="C4" s="2" t="s">
        <v>18</v>
      </c>
      <c r="D4" s="6" t="s">
        <v>16</v>
      </c>
      <c r="E4" s="2">
        <v>1</v>
      </c>
      <c r="F4" s="3"/>
      <c r="G4" s="4">
        <v>102000</v>
      </c>
      <c r="H4" s="4">
        <f t="shared" si="0"/>
        <v>19380</v>
      </c>
      <c r="I4" s="4">
        <f t="shared" si="1"/>
        <v>121380</v>
      </c>
      <c r="J4" s="4">
        <f t="shared" ref="J4:J13" si="2">I4*E4</f>
        <v>121380</v>
      </c>
      <c r="K4" s="3" t="s">
        <v>19</v>
      </c>
      <c r="L4" s="3" t="s">
        <v>53</v>
      </c>
      <c r="M4" t="s">
        <v>28</v>
      </c>
    </row>
    <row r="5" spans="1:16" ht="100" customHeight="1" x14ac:dyDescent="0.35">
      <c r="A5" s="3">
        <v>4</v>
      </c>
      <c r="B5" s="5" t="s">
        <v>20</v>
      </c>
      <c r="C5" s="2" t="s">
        <v>21</v>
      </c>
      <c r="D5" s="6" t="s">
        <v>22</v>
      </c>
      <c r="E5" s="2">
        <v>1</v>
      </c>
      <c r="F5" s="3"/>
      <c r="G5" s="4">
        <v>88400</v>
      </c>
      <c r="H5" s="4">
        <f t="shared" si="0"/>
        <v>16796</v>
      </c>
      <c r="I5" s="4">
        <f t="shared" si="1"/>
        <v>105196</v>
      </c>
      <c r="J5" s="4">
        <f t="shared" si="2"/>
        <v>105196</v>
      </c>
      <c r="K5" s="3" t="s">
        <v>19</v>
      </c>
      <c r="L5" s="3" t="s">
        <v>53</v>
      </c>
      <c r="M5" t="s">
        <v>28</v>
      </c>
    </row>
    <row r="6" spans="1:16" ht="100" customHeight="1" x14ac:dyDescent="0.35">
      <c r="A6" s="3">
        <v>5</v>
      </c>
      <c r="B6" s="2" t="s">
        <v>23</v>
      </c>
      <c r="C6" s="2" t="s">
        <v>8</v>
      </c>
      <c r="D6" s="2" t="s">
        <v>24</v>
      </c>
      <c r="E6" s="2">
        <v>1</v>
      </c>
      <c r="F6" s="3"/>
      <c r="G6" s="4">
        <v>258600</v>
      </c>
      <c r="H6" s="4">
        <f t="shared" si="0"/>
        <v>49134</v>
      </c>
      <c r="I6" s="4">
        <f t="shared" si="1"/>
        <v>307734</v>
      </c>
      <c r="J6" s="4">
        <f t="shared" si="2"/>
        <v>307734</v>
      </c>
      <c r="K6" s="3" t="s">
        <v>11</v>
      </c>
      <c r="L6" s="3" t="s">
        <v>54</v>
      </c>
      <c r="M6" t="s">
        <v>28</v>
      </c>
    </row>
    <row r="7" spans="1:16" ht="100" customHeight="1" x14ac:dyDescent="0.35">
      <c r="A7" s="3">
        <v>6</v>
      </c>
      <c r="B7" s="2" t="s">
        <v>25</v>
      </c>
      <c r="C7" s="2" t="s">
        <v>41</v>
      </c>
      <c r="D7" s="2" t="s">
        <v>26</v>
      </c>
      <c r="E7" s="3">
        <v>1</v>
      </c>
      <c r="F7" s="8"/>
      <c r="G7" s="4">
        <v>170100</v>
      </c>
      <c r="H7" s="9">
        <f t="shared" si="0"/>
        <v>32319</v>
      </c>
      <c r="I7" s="9">
        <f t="shared" si="1"/>
        <v>202419</v>
      </c>
      <c r="J7" s="4">
        <f t="shared" si="2"/>
        <v>202419</v>
      </c>
      <c r="K7" s="3" t="s">
        <v>10</v>
      </c>
      <c r="L7" s="3" t="s">
        <v>54</v>
      </c>
      <c r="M7" t="s">
        <v>28</v>
      </c>
    </row>
    <row r="8" spans="1:16" ht="100" customHeight="1" x14ac:dyDescent="0.35">
      <c r="A8" s="3">
        <v>7</v>
      </c>
      <c r="B8" s="2" t="s">
        <v>29</v>
      </c>
      <c r="C8" s="3" t="s">
        <v>30</v>
      </c>
      <c r="D8" s="15" t="s">
        <v>37</v>
      </c>
      <c r="E8" s="3">
        <v>1</v>
      </c>
      <c r="F8" s="8"/>
      <c r="G8" s="11">
        <v>63800</v>
      </c>
      <c r="H8" s="11">
        <f t="shared" ref="H8:H14" si="3">G8*19%</f>
        <v>12122</v>
      </c>
      <c r="I8" s="11">
        <f t="shared" ref="I8:I14" si="4">G8+H8</f>
        <v>75922</v>
      </c>
      <c r="J8" s="4">
        <f t="shared" si="2"/>
        <v>75922</v>
      </c>
      <c r="K8" s="3" t="s">
        <v>27</v>
      </c>
      <c r="L8" s="3" t="s">
        <v>55</v>
      </c>
      <c r="M8" t="s">
        <v>28</v>
      </c>
    </row>
    <row r="9" spans="1:16" ht="133" customHeight="1" x14ac:dyDescent="0.35">
      <c r="A9" s="3">
        <v>8</v>
      </c>
      <c r="B9" s="2" t="s">
        <v>36</v>
      </c>
      <c r="C9" s="2" t="s">
        <v>8</v>
      </c>
      <c r="D9" s="16" t="s">
        <v>31</v>
      </c>
      <c r="E9" s="3">
        <v>1</v>
      </c>
      <c r="F9" s="8"/>
      <c r="G9" s="11">
        <v>146800</v>
      </c>
      <c r="H9" s="11">
        <f t="shared" si="3"/>
        <v>27892</v>
      </c>
      <c r="I9" s="11">
        <f t="shared" si="4"/>
        <v>174692</v>
      </c>
      <c r="J9" s="4">
        <f t="shared" si="2"/>
        <v>174692</v>
      </c>
      <c r="K9" s="3" t="s">
        <v>32</v>
      </c>
      <c r="L9" s="3" t="s">
        <v>56</v>
      </c>
      <c r="M9" t="s">
        <v>28</v>
      </c>
    </row>
    <row r="10" spans="1:16" ht="100" customHeight="1" x14ac:dyDescent="0.35">
      <c r="A10" s="3">
        <v>9</v>
      </c>
      <c r="B10" s="2" t="s">
        <v>39</v>
      </c>
      <c r="C10" s="2" t="s">
        <v>8</v>
      </c>
      <c r="D10" s="2" t="s">
        <v>38</v>
      </c>
      <c r="E10" s="2">
        <v>1</v>
      </c>
      <c r="F10" s="3"/>
      <c r="G10" s="4">
        <v>102000</v>
      </c>
      <c r="H10" s="4">
        <f t="shared" si="3"/>
        <v>19380</v>
      </c>
      <c r="I10" s="4">
        <f t="shared" si="4"/>
        <v>121380</v>
      </c>
      <c r="J10" s="4">
        <f t="shared" si="2"/>
        <v>121380</v>
      </c>
      <c r="K10" s="3" t="s">
        <v>40</v>
      </c>
      <c r="L10" s="3" t="s">
        <v>53</v>
      </c>
      <c r="M10" t="s">
        <v>28</v>
      </c>
    </row>
    <row r="11" spans="1:16" ht="100" customHeight="1" x14ac:dyDescent="0.35">
      <c r="A11" s="3">
        <v>10</v>
      </c>
      <c r="B11" s="2" t="s">
        <v>42</v>
      </c>
      <c r="C11" s="2" t="s">
        <v>8</v>
      </c>
      <c r="D11" s="2" t="s">
        <v>43</v>
      </c>
      <c r="E11" s="2">
        <v>1</v>
      </c>
      <c r="F11" s="3"/>
      <c r="G11" s="4">
        <v>54400</v>
      </c>
      <c r="H11" s="4">
        <f t="shared" si="3"/>
        <v>10336</v>
      </c>
      <c r="I11" s="4">
        <f t="shared" si="4"/>
        <v>64736</v>
      </c>
      <c r="J11" s="4">
        <f t="shared" si="2"/>
        <v>64736</v>
      </c>
      <c r="K11" s="3" t="s">
        <v>44</v>
      </c>
      <c r="L11" s="3" t="s">
        <v>54</v>
      </c>
      <c r="M11" t="s">
        <v>28</v>
      </c>
    </row>
    <row r="12" spans="1:16" ht="100" customHeight="1" thickBot="1" x14ac:dyDescent="0.4">
      <c r="A12" s="3">
        <v>11</v>
      </c>
      <c r="B12" s="19" t="s">
        <v>46</v>
      </c>
      <c r="C12" s="2" t="s">
        <v>45</v>
      </c>
      <c r="D12" s="18" t="s">
        <v>47</v>
      </c>
      <c r="E12" s="2">
        <v>1</v>
      </c>
      <c r="F12" s="3"/>
      <c r="G12" s="4">
        <v>136100</v>
      </c>
      <c r="H12" s="4">
        <f t="shared" si="3"/>
        <v>25859</v>
      </c>
      <c r="I12" s="4">
        <f t="shared" si="4"/>
        <v>161959</v>
      </c>
      <c r="J12" s="4">
        <f t="shared" si="2"/>
        <v>161959</v>
      </c>
      <c r="K12" s="3" t="s">
        <v>44</v>
      </c>
      <c r="L12" s="3" t="s">
        <v>54</v>
      </c>
      <c r="M12" t="s">
        <v>28</v>
      </c>
    </row>
    <row r="13" spans="1:16" ht="100" customHeight="1" x14ac:dyDescent="0.35">
      <c r="A13" s="3">
        <v>12</v>
      </c>
      <c r="B13" s="2" t="s">
        <v>34</v>
      </c>
      <c r="C13" s="2" t="s">
        <v>8</v>
      </c>
      <c r="D13" s="15" t="s">
        <v>33</v>
      </c>
      <c r="E13" s="2">
        <v>1</v>
      </c>
      <c r="F13" s="3"/>
      <c r="G13" s="4">
        <v>129300</v>
      </c>
      <c r="H13" s="4">
        <f t="shared" si="3"/>
        <v>24567</v>
      </c>
      <c r="I13" s="4">
        <f t="shared" si="4"/>
        <v>153867</v>
      </c>
      <c r="J13" s="4">
        <f t="shared" si="2"/>
        <v>153867</v>
      </c>
      <c r="K13" s="3" t="s">
        <v>44</v>
      </c>
      <c r="L13" s="3" t="s">
        <v>54</v>
      </c>
      <c r="M13" t="s">
        <v>28</v>
      </c>
    </row>
    <row r="14" spans="1:16" ht="102.5" customHeight="1" x14ac:dyDescent="0.35">
      <c r="A14" s="3">
        <v>13</v>
      </c>
      <c r="B14" s="2" t="s">
        <v>23</v>
      </c>
      <c r="C14" s="2" t="s">
        <v>8</v>
      </c>
      <c r="D14" s="2" t="s">
        <v>24</v>
      </c>
      <c r="E14" s="2">
        <v>1</v>
      </c>
      <c r="F14" s="3"/>
      <c r="G14" s="4">
        <v>258600</v>
      </c>
      <c r="H14" s="4">
        <f t="shared" si="3"/>
        <v>49134</v>
      </c>
      <c r="I14" s="4">
        <f t="shared" si="4"/>
        <v>307734</v>
      </c>
      <c r="J14" s="4">
        <f t="shared" ref="J14" si="5">I14*E14</f>
        <v>307734</v>
      </c>
      <c r="K14" s="3" t="s">
        <v>48</v>
      </c>
      <c r="L14" s="3" t="s">
        <v>55</v>
      </c>
      <c r="M14" t="s">
        <v>28</v>
      </c>
    </row>
    <row r="15" spans="1:16" ht="100" customHeight="1" x14ac:dyDescent="0.35">
      <c r="A15" s="3">
        <v>14</v>
      </c>
      <c r="B15" s="2" t="s">
        <v>51</v>
      </c>
      <c r="C15" s="2" t="s">
        <v>8</v>
      </c>
      <c r="D15" s="2" t="s">
        <v>50</v>
      </c>
      <c r="E15" s="2">
        <v>1</v>
      </c>
      <c r="F15" s="3"/>
      <c r="G15" s="4">
        <v>272200</v>
      </c>
      <c r="H15" s="4">
        <f t="shared" ref="H15" si="6">G15*19%</f>
        <v>51718</v>
      </c>
      <c r="I15" s="4">
        <f t="shared" ref="I15" si="7">G15+H15</f>
        <v>323918</v>
      </c>
      <c r="J15" s="4">
        <f t="shared" ref="J15" si="8">I15*E15</f>
        <v>323918</v>
      </c>
      <c r="K15" s="3" t="s">
        <v>49</v>
      </c>
      <c r="L15" s="3" t="s">
        <v>54</v>
      </c>
      <c r="M15" t="s">
        <v>28</v>
      </c>
      <c r="P15" s="20"/>
    </row>
    <row r="16" spans="1:16" x14ac:dyDescent="0.35">
      <c r="F16" s="12" t="s">
        <v>6</v>
      </c>
      <c r="G16" s="13">
        <f>SUM(G2:G15)</f>
        <v>2000000</v>
      </c>
      <c r="H16" s="13">
        <f>SUM(H2:H15)</f>
        <v>380000</v>
      </c>
      <c r="I16" s="13">
        <f t="shared" ref="I16" si="9">SUM(I2:I15)</f>
        <v>2380000</v>
      </c>
      <c r="J16" s="14">
        <f>SUM(J2:J15)</f>
        <v>2533867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TOTTO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Marin, Maria</dc:creator>
  <cp:lastModifiedBy>Marin, Maria</cp:lastModifiedBy>
  <dcterms:created xsi:type="dcterms:W3CDTF">2021-12-21T18:13:01Z</dcterms:created>
  <dcterms:modified xsi:type="dcterms:W3CDTF">2024-03-08T19:49:39Z</dcterms:modified>
</cp:coreProperties>
</file>